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<sst xmlns="http://schemas.openxmlformats.org/spreadsheetml/2006/main" count="55" uniqueCount="55">
  <si>
    <t xml:space="preserve"/>
  </si>
  <si>
    <t xml:space="preserve">ASC010</t>
  </si>
  <si>
    <t xml:space="preserve">m</t>
  </si>
  <si>
    <t xml:space="preserve">Col·lector soterrat.</t>
  </si>
  <si>
    <r>
      <rPr>
        <sz val="8.25"/>
        <color rgb="FF000000"/>
        <rFont val="Arial"/>
        <family val="2"/>
      </rPr>
      <t xml:space="preserve">Col·lector soterrat de xarxa horitzontal de sanejament, amb pericons, amb una pendent mínima del 2%, per a l'evacuació d'aigües residuals i/o pluvials, format per tub de PVC llis, sèrie SN-4, rigidesa anular nominal 4 kN/m², de 160 mm de diàmetre exterior, enganxat mitjançant adhesiu, col·locat sobre llit de sorra de 10 cm d'espessor, degudament compactada i anivellada amb picó vibrant de guiat manual, reblert lateral compactant fins als ronyons i posterior reblert amb la mateixa sorra fins a 30 cm per sobre de la generatriu superior de la canonada. Inclús líquid netejador i adhesiu per a tubs i accessoris de PVC. El preu no inclou els pericons, l'excavació ni el reblert principal.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</si>
  <si>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</si>
  <si>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</si>
  <si>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</si>
  <si>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</si>
  <si>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</si>
  <si>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</si>
  <si>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</si>
  <si>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mt01ara010</t>
  </si>
  <si>
    <t xml:space="preserve">m³</t>
  </si>
  <si>
    <t xml:space="preserve">Sorra de 0 a 5 mm de diàmetre.</t>
  </si>
  <si>
    <t xml:space="preserve">mt11tpb030c</t>
  </si>
  <si>
    <t xml:space="preserve">m</t>
  </si>
  <si>
    <t xml:space="preserve">Tub de PVC llis, per sanejament soterrat sense pressió, sèrie SN-4, rigidesa anular nominal 4 kN/m², de 160 mm de diàmetre exterior i 4 mm de gruix, segons UNE-EN 1401-1.</t>
  </si>
  <si>
    <t xml:space="preserve">mt11var009</t>
  </si>
  <si>
    <t xml:space="preserve">l</t>
  </si>
  <si>
    <t xml:space="preserve">Líquid netejador per enganxat mitjançant adhesiu de tubs i accessoris de PVC.</t>
  </si>
  <si>
    <t xml:space="preserve">mt11var010</t>
  </si>
  <si>
    <t xml:space="preserve">l</t>
  </si>
  <si>
    <t xml:space="preserve">Adhesiu per tubs i accessoris de PVC.</t>
  </si>
  <si>
    <t xml:space="preserve">Subtotal materials:</t>
  </si>
  <si>
    <t xml:space="preserve">Equip i maquinària</t>
  </si>
  <si>
    <t xml:space="preserve">mq04dua020b</t>
  </si>
  <si>
    <t xml:space="preserve">h</t>
  </si>
  <si>
    <t xml:space="preserve">Dúmper de descàrrega frontal de 2 t de càrrega útil.</t>
  </si>
  <si>
    <t xml:space="preserve">mq02rop020</t>
  </si>
  <si>
    <t xml:space="preserve">h</t>
  </si>
  <si>
    <t xml:space="preserve">Picó vibrant de guiat manual, de 80 kg, amb placa de 30x30 cm, tipus piconadora de granota.</t>
  </si>
  <si>
    <t xml:space="preserve">mq02cia020j</t>
  </si>
  <si>
    <t xml:space="preserve">h</t>
  </si>
  <si>
    <t xml:space="preserve">Camió cisterna, de 8 m³ de capacitat.</t>
  </si>
  <si>
    <t xml:space="preserve">Subtotal equip i maquinària: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</si>
  <si>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</si>
  <si>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</si>
  <si>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</si>
  <si>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</si>
  <si>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</si>
  <si>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</si>
  <si>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</si>
  <si>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</si>
  <si>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</si>
  <si>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</si>
  <si>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</si>
  <si>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</si>
  <si>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</si>
  <si>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</si>
  <si>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</si>
  <si>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</si>
  <si>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</si>
  <si>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2,07€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</si>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</sst>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59" customWidth="1"/>
    <col min="3" max="3" width="1.02" customWidth="1"/>
    <col min="4" max="4" width="5.61" customWidth="1"/>
    <col min="5" max="5" width="73.78" customWidth="1"/>
    <col min="6" max="6" width="14.96" customWidth="1"/>
    <col min="7" max="7" width="12.24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0.346</v>
      </c>
      <c r="G10" s="12">
        <v>12.02</v>
      </c>
      <c r="H10" s="12">
        <f ca="1">ROUND(INDIRECT(ADDRESS(ROW()+(0), COLUMN()+(-2), 1))*INDIRECT(ADDRESS(ROW()+(0), COLUMN()+(-1), 1)), 2)</f>
        <v>4.16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1.05</v>
      </c>
      <c r="G11" s="12">
        <v>6.59</v>
      </c>
      <c r="H11" s="12">
        <f ca="1">ROUND(INDIRECT(ADDRESS(ROW()+(0), COLUMN()+(-2), 1))*INDIRECT(ADDRESS(ROW()+(0), COLUMN()+(-1), 1)), 2)</f>
        <v>6.92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0.063</v>
      </c>
      <c r="G12" s="12">
        <v>16.54</v>
      </c>
      <c r="H12" s="12">
        <f ca="1">ROUND(INDIRECT(ADDRESS(ROW()+(0), COLUMN()+(-2), 1))*INDIRECT(ADDRESS(ROW()+(0), COLUMN()+(-1), 1)), 2)</f>
        <v>1.04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0.031</v>
      </c>
      <c r="G13" s="14">
        <v>22.91</v>
      </c>
      <c r="H13" s="14">
        <f ca="1">ROUND(INDIRECT(ADDRESS(ROW()+(0), COLUMN()+(-2), 1))*INDIRECT(ADDRESS(ROW()+(0), COLUMN()+(-1), 1)), 2)</f>
        <v>0.71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12.83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0.033</v>
      </c>
      <c r="G16" s="12">
        <v>10.38</v>
      </c>
      <c r="H16" s="12">
        <f ca="1">ROUND(INDIRECT(ADDRESS(ROW()+(0), COLUMN()+(-2), 1))*INDIRECT(ADDRESS(ROW()+(0), COLUMN()+(-1), 1)), 2)</f>
        <v>0.34</v>
      </c>
    </row>
    <row r="17" spans="1:8" ht="24.0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0.246</v>
      </c>
      <c r="G17" s="12">
        <v>3.92</v>
      </c>
      <c r="H17" s="12">
        <f ca="1">ROUND(INDIRECT(ADDRESS(ROW()+(0), COLUMN()+(-2), 1))*INDIRECT(ADDRESS(ROW()+(0), COLUMN()+(-1), 1)), 2)</f>
        <v>0.96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0.003</v>
      </c>
      <c r="G18" s="14">
        <v>44.89</v>
      </c>
      <c r="H18" s="14">
        <f ca="1">ROUND(INDIRECT(ADDRESS(ROW()+(0), COLUMN()+(-2), 1))*INDIRECT(ADDRESS(ROW()+(0), COLUMN()+(-1), 1)), 2)</f>
        <v>0.13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1)),INDIRECT(ADDRESS(ROW()+(-3), COLUMN()+(0), 1))), 2)</f>
        <v>1.43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1">
        <v>0.148</v>
      </c>
      <c r="G21" s="12">
        <v>25.57</v>
      </c>
      <c r="H21" s="12">
        <f ca="1">ROUND(INDIRECT(ADDRESS(ROW()+(0), COLUMN()+(-2), 1))*INDIRECT(ADDRESS(ROW()+(0), COLUMN()+(-1), 1)), 2)</f>
        <v>3.78</v>
      </c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1">
        <v>0.228</v>
      </c>
      <c r="G22" s="12">
        <v>21.4</v>
      </c>
      <c r="H22" s="12">
        <f ca="1">ROUND(INDIRECT(ADDRESS(ROW()+(0), COLUMN()+(-2), 1))*INDIRECT(ADDRESS(ROW()+(0), COLUMN()+(-1), 1)), 2)</f>
        <v>4.88</v>
      </c>
    </row>
    <row r="23" spans="1:8" ht="13.50" thickBot="1" customHeight="1">
      <c r="A23" s="1" t="s">
        <v>43</v>
      </c>
      <c r="B23" s="1"/>
      <c r="C23" s="10" t="s">
        <v>44</v>
      </c>
      <c r="D23" s="10"/>
      <c r="E23" s="1" t="s">
        <v>45</v>
      </c>
      <c r="F23" s="11">
        <v>0.162</v>
      </c>
      <c r="G23" s="12">
        <v>26.41</v>
      </c>
      <c r="H23" s="12">
        <f ca="1">ROUND(INDIRECT(ADDRESS(ROW()+(0), COLUMN()+(-2), 1))*INDIRECT(ADDRESS(ROW()+(0), COLUMN()+(-1), 1)), 2)</f>
        <v>4.28</v>
      </c>
    </row>
    <row r="24" spans="1:8" ht="13.50" thickBot="1" customHeight="1">
      <c r="A24" s="1" t="s">
        <v>46</v>
      </c>
      <c r="B24" s="1"/>
      <c r="C24" s="10" t="s">
        <v>47</v>
      </c>
      <c r="D24" s="10"/>
      <c r="E24" s="1" t="s">
        <v>48</v>
      </c>
      <c r="F24" s="13">
        <v>0.081</v>
      </c>
      <c r="G24" s="14">
        <v>22.7</v>
      </c>
      <c r="H24" s="14">
        <f ca="1">ROUND(INDIRECT(ADDRESS(ROW()+(0), COLUMN()+(-2), 1))*INDIRECT(ADDRESS(ROW()+(0), COLUMN()+(-1), 1)), 2)</f>
        <v>1.84</v>
      </c>
    </row>
    <row r="25" spans="1:8" ht="13.50" thickBot="1" customHeight="1">
      <c r="A25" s="15"/>
      <c r="B25" s="15"/>
      <c r="C25" s="15"/>
      <c r="D25" s="15"/>
      <c r="E25" s="15"/>
      <c r="F25" s="9" t="s">
        <v>49</v>
      </c>
      <c r="G25" s="9"/>
      <c r="H25" s="17">
        <f ca="1">ROUND(SUM(INDIRECT(ADDRESS(ROW()+(-1), COLUMN()+(0), 1)),INDIRECT(ADDRESS(ROW()+(-2), COLUMN()+(0), 1)),INDIRECT(ADDRESS(ROW()+(-3), COLUMN()+(0), 1)),INDIRECT(ADDRESS(ROW()+(-4), COLUMN()+(0), 1))), 2)</f>
        <v>14.78</v>
      </c>
    </row>
    <row r="26" spans="1:8" ht="13.50" thickBot="1" customHeight="1">
      <c r="A26" s="15">
        <v>4</v>
      </c>
      <c r="B26" s="15"/>
      <c r="C26" s="15"/>
      <c r="D26" s="15"/>
      <c r="E26" s="18" t="s">
        <v>50</v>
      </c>
      <c r="F26" s="18"/>
      <c r="G26" s="15"/>
      <c r="H26" s="15"/>
    </row>
    <row r="27" spans="1:8" ht="13.50" thickBot="1" customHeight="1">
      <c r="A27" s="19"/>
      <c r="B27" s="19"/>
      <c r="C27" s="20" t="s">
        <v>51</v>
      </c>
      <c r="D27" s="20"/>
      <c r="E27" s="19" t="s">
        <v>52</v>
      </c>
      <c r="F27" s="13">
        <v>2</v>
      </c>
      <c r="G27" s="14">
        <f ca="1">ROUND(SUM(INDIRECT(ADDRESS(ROW()+(-2), COLUMN()+(1), 1)),INDIRECT(ADDRESS(ROW()+(-8), COLUMN()+(1), 1)),INDIRECT(ADDRESS(ROW()+(-13), COLUMN()+(1), 1))), 2)</f>
        <v>29.04</v>
      </c>
      <c r="H27" s="14">
        <f ca="1">ROUND(INDIRECT(ADDRESS(ROW()+(0), COLUMN()+(-2), 1))*INDIRECT(ADDRESS(ROW()+(0), COLUMN()+(-1), 1))/100, 2)</f>
        <v>0.58</v>
      </c>
    </row>
    <row r="28" spans="1:8" ht="13.50" thickBot="1" customHeight="1">
      <c r="A28" s="21" t="s">
        <v>53</v>
      </c>
      <c r="B28" s="21"/>
      <c r="C28" s="22"/>
      <c r="D28" s="22"/>
      <c r="E28" s="23"/>
      <c r="F28" s="24" t="s">
        <v>54</v>
      </c>
      <c r="G28" s="25"/>
      <c r="H28" s="26">
        <f ca="1">ROUND(SUM(INDIRECT(ADDRESS(ROW()+(-1), COLUMN()+(0), 1)),INDIRECT(ADDRESS(ROW()+(-3), COLUMN()+(0), 1)),INDIRECT(ADDRESS(ROW()+(-9), COLUMN()+(0), 1)),INDIRECT(ADDRESS(ROW()+(-14), COLUMN()+(0), 1))), 2)</f>
        <v>29.62</v>
      </c>
    </row>
  </sheetData>
  <mergeCells count="5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147638" right="0.147638" top="0.206693" bottom="0.206693" header="0.0" footer="0.0"/>
  <pageSetup paperSize="9" orientation="portrait"/>
  <rowBreaks count="0" manualBreakCount="0">
    </rowBreaks>
</worksheet>
</file>